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32703c0f6c233d1/ドキュメント/40_ツール作成/単価計算表/"/>
    </mc:Choice>
  </mc:AlternateContent>
  <xr:revisionPtr revIDLastSave="455" documentId="11_AD4D066CA252ABDACC1048539914E38272EEDF4B" xr6:coauthVersionLast="47" xr6:coauthVersionMax="47" xr10:uidLastSave="{BFBA0C17-718E-4DD9-AE5C-EF89EC14BA38}"/>
  <bookViews>
    <workbookView xWindow="19090" yWindow="-110" windowWidth="19420" windowHeight="10300" xr2:uid="{00000000-000D-0000-FFFF-FFFF00000000}"/>
  </bookViews>
  <sheets>
    <sheet name="いくら計算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20" i="1"/>
  <c r="G21" i="1"/>
  <c r="G22" i="1"/>
  <c r="G13" i="1"/>
  <c r="G14" i="1"/>
  <c r="G15" i="1"/>
  <c r="G16" i="1"/>
  <c r="G17" i="1"/>
  <c r="G18" i="1"/>
  <c r="G19" i="1"/>
  <c r="G8" i="1" l="1"/>
  <c r="G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<sst xmlns="http://schemas.openxmlformats.org/spreadsheetml/2006/main" count="66" uniqueCount="49">
  <si>
    <t>材料名</t>
    <rPh sb="0" eb="3">
      <t>ザイリョウメイ</t>
    </rPh>
    <phoneticPr fontId="1"/>
  </si>
  <si>
    <t>購入金額</t>
    <rPh sb="0" eb="4">
      <t>コウニュウキンガク</t>
    </rPh>
    <phoneticPr fontId="1"/>
  </si>
  <si>
    <t>内容量</t>
    <rPh sb="0" eb="3">
      <t>ナイヨウリョウ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</si>
  <si>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</si>
  <si>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</si>
  <si>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小麦粉</t>
    <rPh sb="0" eb="3">
      <t>コムギコ</t>
    </rPh>
    <phoneticPr fontId="1"/>
  </si>
  <si>
    <t>ベーキングパウダー</t>
    <phoneticPr fontId="1"/>
  </si>
  <si>
    <t>卵</t>
    <rPh sb="0" eb="1">
      <t>タマゴ</t>
    </rPh>
    <phoneticPr fontId="1"/>
  </si>
  <si>
    <t>牛乳</t>
    <rPh sb="0" eb="2">
      <t>ギュウニュウ</t>
    </rPh>
    <phoneticPr fontId="1"/>
  </si>
  <si>
    <t>砂糖</t>
    <rPh sb="0" eb="2">
      <t>サトウ</t>
    </rPh>
    <phoneticPr fontId="1"/>
  </si>
  <si>
    <t>油</t>
    <rPh sb="0" eb="1">
      <t>アブラ</t>
    </rPh>
    <phoneticPr fontId="1"/>
  </si>
  <si>
    <t>ｇ</t>
    <phoneticPr fontId="1"/>
  </si>
  <si>
    <t>単位</t>
    <rPh sb="0" eb="2">
      <t>タンイ</t>
    </rPh>
    <phoneticPr fontId="1"/>
  </si>
  <si>
    <t>ml</t>
    <phoneticPr fontId="1"/>
  </si>
  <si>
    <t>個</t>
    <rPh sb="0" eb="1">
      <t>コ</t>
    </rPh>
    <phoneticPr fontId="1"/>
  </si>
  <si>
    <t>品名</t>
    <rPh sb="0" eb="2">
      <t>ヒンメイ</t>
    </rPh>
    <phoneticPr fontId="1"/>
  </si>
  <si>
    <t>一人当たり金額</t>
    <rPh sb="0" eb="3">
      <t>ヒトリア</t>
    </rPh>
    <rPh sb="5" eb="7">
      <t>キンガク</t>
    </rPh>
    <phoneticPr fontId="1"/>
  </si>
  <si>
    <t>パウンドケーキ</t>
    <phoneticPr fontId="1"/>
  </si>
  <si>
    <t>いくらで作れた？計算シート</t>
    <rPh sb="4" eb="5">
      <t>ツク</t>
    </rPh>
    <rPh sb="8" eb="10">
      <t>ケイサン</t>
    </rPh>
    <phoneticPr fontId="1"/>
  </si>
  <si>
    <t>大さじ６</t>
    <rPh sb="0" eb="1">
      <t>オオ</t>
    </rPh>
    <phoneticPr fontId="1"/>
  </si>
  <si>
    <t>クッキングシート</t>
    <phoneticPr fontId="1"/>
  </si>
  <si>
    <t>m</t>
    <phoneticPr fontId="1"/>
  </si>
  <si>
    <t>分量</t>
    <rPh sb="0" eb="2">
      <t>ブンリョウ</t>
    </rPh>
    <phoneticPr fontId="1"/>
  </si>
  <si>
    <t>使用</t>
    <rPh sb="0" eb="2">
      <t>シヨウ</t>
    </rPh>
    <phoneticPr fontId="1"/>
  </si>
  <si>
    <t>材料</t>
    <rPh sb="0" eb="2">
      <t>ザイリョウ</t>
    </rPh>
    <phoneticPr fontId="1"/>
  </si>
  <si>
    <t>購入</t>
    <rPh sb="0" eb="2">
      <t>コウニュウ</t>
    </rPh>
    <phoneticPr fontId="1"/>
  </si>
  <si>
    <t>単価計算</t>
    <rPh sb="0" eb="2">
      <t>タンカ</t>
    </rPh>
    <rPh sb="2" eb="4">
      <t>ケイサン</t>
    </rPh>
    <phoneticPr fontId="1"/>
  </si>
  <si>
    <t>単価合計</t>
    <rPh sb="0" eb="2">
      <t>タンカ</t>
    </rPh>
    <rPh sb="2" eb="4">
      <t>ゴウケイ</t>
    </rPh>
    <phoneticPr fontId="1"/>
  </si>
  <si>
    <t>分量（人数）</t>
    <rPh sb="0" eb="2">
      <t>ブンリョウ</t>
    </rPh>
    <rPh sb="3" eb="5">
      <t>ニンズウ</t>
    </rPh>
    <phoneticPr fontId="1"/>
  </si>
  <si>
    <t>人分</t>
    <rPh sb="0" eb="2">
      <t>ニンブン</t>
    </rPh>
    <phoneticPr fontId="1"/>
  </si>
  <si>
    <t>円</t>
    <rPh sb="0" eb="1">
      <t>エン</t>
    </rPh>
    <phoneticPr fontId="1"/>
  </si>
  <si>
    <t>https://green-samurai.com/category/toufuya_tools/</t>
    <phoneticPr fontId="1"/>
  </si>
  <si>
    <t>©トーフヤツールズ</t>
    <phoneticPr fontId="1"/>
  </si>
  <si>
    <t>（業務利用OK・再配布NG）</t>
    <rPh sb="1" eb="5">
      <t>ギョウムリヨウ</t>
    </rPh>
    <rPh sb="8" eb="11">
      <t>サイハイフ</t>
    </rPh>
    <phoneticPr fontId="1"/>
  </si>
  <si>
    <t>シートの使い方</t>
    <rPh sb="4" eb="5">
      <t>ツカ</t>
    </rPh>
    <rPh sb="6" eb="7">
      <t>カタ</t>
    </rPh>
    <phoneticPr fontId="1"/>
  </si>
  <si>
    <t>内容量～購入金額</t>
    <rPh sb="0" eb="3">
      <t>ナイヨウリョウ</t>
    </rPh>
    <rPh sb="4" eb="8">
      <t>コウニュウキンガク</t>
    </rPh>
    <phoneticPr fontId="1"/>
  </si>
  <si>
    <t>使う材料の名前</t>
    <rPh sb="0" eb="1">
      <t>ツカ</t>
    </rPh>
    <rPh sb="2" eb="4">
      <t>ザイリョウ</t>
    </rPh>
    <rPh sb="5" eb="7">
      <t>ナマエ</t>
    </rPh>
    <phoneticPr fontId="1"/>
  </si>
  <si>
    <t>購入した材料の内容量と購入金額</t>
    <rPh sb="0" eb="2">
      <t>コウニュウ</t>
    </rPh>
    <rPh sb="4" eb="6">
      <t>ザイリョウ</t>
    </rPh>
    <rPh sb="7" eb="10">
      <t>ナイヨウリョウ</t>
    </rPh>
    <rPh sb="11" eb="15">
      <t>コウニュウキンガク</t>
    </rPh>
    <phoneticPr fontId="1"/>
  </si>
  <si>
    <t>実際に使った量（単位は、購入単位と同じ）</t>
    <rPh sb="0" eb="2">
      <t>ジッサイ</t>
    </rPh>
    <rPh sb="3" eb="4">
      <t>ツカ</t>
    </rPh>
    <rPh sb="6" eb="7">
      <t>リョウ</t>
    </rPh>
    <rPh sb="8" eb="10">
      <t>タンイ</t>
    </rPh>
    <rPh sb="12" eb="14">
      <t>コウニュウ</t>
    </rPh>
    <rPh sb="14" eb="16">
      <t>タンイ</t>
    </rPh>
    <rPh sb="17" eb="18">
      <t>オナ</t>
    </rPh>
    <phoneticPr fontId="1"/>
  </si>
  <si>
    <t>自動計算</t>
    <rPh sb="0" eb="4">
      <t>ジドウケイサン</t>
    </rPh>
    <phoneticPr fontId="1"/>
  </si>
  <si>
    <t>メモ的に使う</t>
    <rPh sb="2" eb="3">
      <t>テキ</t>
    </rPh>
    <rPh sb="4" eb="5">
      <t>ツカ</t>
    </rPh>
    <phoneticPr fontId="1"/>
  </si>
  <si>
    <t>作る料理などの名称</t>
    <rPh sb="0" eb="1">
      <t>ツク</t>
    </rPh>
    <rPh sb="2" eb="4">
      <t>リョウリ</t>
    </rPh>
    <rPh sb="7" eb="9">
      <t>メイショウ</t>
    </rPh>
    <phoneticPr fontId="1"/>
  </si>
  <si>
    <t>分量（人分）</t>
    <rPh sb="0" eb="2">
      <t>ブンリョウ</t>
    </rPh>
    <rPh sb="3" eb="5">
      <t>ニンブン</t>
    </rPh>
    <phoneticPr fontId="1"/>
  </si>
  <si>
    <t>何人分を作るのか</t>
    <rPh sb="0" eb="3">
      <t>ナンニンブン</t>
    </rPh>
    <rPh sb="4" eb="5">
      <t>ツク</t>
    </rPh>
    <phoneticPr fontId="1"/>
  </si>
  <si>
    <t>一人当たり金額</t>
    <rPh sb="0" eb="2">
      <t>ヒトリ</t>
    </rPh>
    <rPh sb="2" eb="3">
      <t>ア</t>
    </rPh>
    <rPh sb="5" eb="7">
      <t>キンガク</t>
    </rPh>
    <phoneticPr fontId="1"/>
  </si>
  <si>
    <t>全体でいくらかかったのか</t>
    <rPh sb="0" eb="2">
      <t>ゼンタイ</t>
    </rPh>
    <phoneticPr fontId="1"/>
  </si>
  <si>
    <t>手入力</t>
    <rPh sb="0" eb="3">
      <t>テニュウリョク</t>
    </rPh>
    <phoneticPr fontId="1"/>
  </si>
  <si>
    <t>実際に使った量に応じた金額</t>
    <rPh sb="0" eb="2">
      <t>ジッサイ</t>
    </rPh>
    <rPh sb="3" eb="4">
      <t>ツカ</t>
    </rPh>
    <rPh sb="6" eb="7">
      <t>リョウ</t>
    </rPh>
    <rPh sb="8" eb="9">
      <t>オウ</t>
    </rPh>
    <rPh sb="11" eb="13">
      <t>キンガク</t>
    </rPh>
    <phoneticPr fontId="1"/>
  </si>
  <si>
    <t>一人分の金額</t>
    <rPh sb="0" eb="3">
      <t>ヒトリブン</t>
    </rPh>
    <rPh sb="4" eb="6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</si>
</sst>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8"/>
      <color theme="1"/>
      <name val="BIZ UDゴシック"/>
      <family val="3"/>
      <charset val="128"/>
    </font>
    <font>
      <u/>
      <sz val="11"/>
      <color theme="10"/>
      <name val="Yu Gothic"/>
      <family val="2"/>
      <scheme val="minor"/>
    </font>
    <font>
      <u/>
      <sz val="6"/>
      <color theme="10"/>
      <name val="Yu Gothic"/>
      <family val="3"/>
      <charset val="128"/>
      <scheme val="minor"/>
    </font>
    <font>
      <b/>
      <sz val="12"/>
      <color theme="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mediumDashed">
        <color theme="4" tint="-0.24994659260841701"/>
      </left>
      <right/>
      <top style="mediumDashed">
        <color theme="4" tint="-0.24994659260841701"/>
      </top>
      <bottom/>
      <diagonal/>
    </border>
    <border>
      <left/>
      <right/>
      <top style="mediumDashed">
        <color theme="4" tint="-0.24994659260841701"/>
      </top>
      <bottom/>
      <diagonal/>
    </border>
    <border>
      <left/>
      <right style="mediumDashed">
        <color theme="4" tint="-0.24994659260841701"/>
      </right>
      <top style="mediumDashed">
        <color theme="4" tint="-0.24994659260841701"/>
      </top>
      <bottom/>
      <diagonal/>
    </border>
    <border>
      <left style="mediumDashed">
        <color theme="4" tint="-0.24994659260841701"/>
      </left>
      <right/>
      <top/>
      <bottom/>
      <diagonal/>
    </border>
    <border>
      <left/>
      <right style="mediumDashed">
        <color theme="4" tint="-0.24994659260841701"/>
      </right>
      <top/>
      <bottom/>
      <diagonal/>
    </border>
    <border>
      <left style="mediumDashed">
        <color theme="4" tint="-0.24994659260841701"/>
      </left>
      <right/>
      <top/>
      <bottom style="mediumDashed">
        <color theme="4" tint="-0.24994659260841701"/>
      </bottom>
      <diagonal/>
    </border>
    <border>
      <left/>
      <right/>
      <top/>
      <bottom style="mediumDashed">
        <color theme="4" tint="-0.24994659260841701"/>
      </bottom>
      <diagonal/>
    </border>
    <border>
      <left/>
      <right style="mediumDashed">
        <color theme="4" tint="-0.24994659260841701"/>
      </right>
      <top/>
      <bottom style="mediumDashed">
        <color theme="4" tint="-0.2499465926084170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6" fillId="0" borderId="6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176" fontId="5" fillId="2" borderId="4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 shrinkToFit="1"/>
    </xf>
    <xf numFmtId="0" fontId="11" fillId="4" borderId="2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 shrinkToFi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11" fillId="4" borderId="14" xfId="0" applyFont="1" applyFill="1" applyBorder="1" applyAlignment="1">
      <alignment vertical="center" shrinkToFit="1"/>
    </xf>
    <xf numFmtId="0" fontId="12" fillId="0" borderId="2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1" xfId="0" applyFont="1" applyBorder="1" applyAlignment="1">
      <alignment vertical="center"/>
    </xf>
    <xf numFmtId="0" fontId="13" fillId="4" borderId="16" xfId="0" applyFont="1" applyFill="1" applyBorder="1" applyAlignment="1">
      <alignment vertical="center" shrinkToFit="1"/>
    </xf>
    <xf numFmtId="0" fontId="12" fillId="0" borderId="16" xfId="0" applyFont="1" applyBorder="1" applyAlignment="1">
      <alignment vertical="center" shrinkToFit="1"/>
    </xf>
    <xf numFmtId="0" fontId="12" fillId="2" borderId="16" xfId="0" applyFont="1" applyFill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3" borderId="17" xfId="0" applyFont="1" applyFill="1" applyBorder="1" applyAlignment="1">
      <alignment vertical="center"/>
    </xf>
    <xf numFmtId="0" fontId="12" fillId="3" borderId="19" xfId="0" applyFont="1" applyFill="1" applyBorder="1" applyAlignment="1">
      <alignment vertical="center"/>
    </xf>
    <xf numFmtId="0" fontId="1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0" borderId="7" xfId="1" applyFont="1" applyBorder="1" applyAlignment="1">
      <alignment horizontal="right" vertical="center"/>
    </xf>
    <xf numFmtId="0" fontId="10" fillId="0" borderId="8" xfId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9">
    <dxf>
      <font>
        <strike val="0"/>
        <outline val="0"/>
        <shadow val="0"/>
        <u val="none"/>
        <vertAlign val="baseline"/>
        <sz val="12"/>
        <color theme="1"/>
        <name val="BIZ UD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2"/>
        <color theme="1"/>
        <name val="BIZ UDゴシック"/>
        <family val="3"/>
        <charset val="128"/>
        <scheme val="none"/>
      </font>
      <numFmt numFmtId="176" formatCode="0.0"/>
      <fill>
        <patternFill patternType="solid">
          <fgColor indexed="64"/>
          <bgColor theme="0" tint="-0.14999847407452621"/>
        </patternFill>
      </fill>
      <alignment vertical="center" textRotation="0" indent="0" justifyLastLine="0" readingOrder="0"/>
    </dxf>
    <dxf>
      <font>
        <strike val="0"/>
        <outline val="0"/>
        <shadow val="0"/>
        <u val="none"/>
        <vertAlign val="baseline"/>
        <sz val="12"/>
        <color theme="1"/>
        <name val="BIZ UDゴシック"/>
        <family val="3"/>
        <charset val="128"/>
        <scheme val="none"/>
      </font>
      <alignment vertical="center" textRotation="0" indent="0" justifyLastLine="0" readingOrder="0"/>
    </dxf>
    <dxf>
      <font>
        <strike val="0"/>
        <outline val="0"/>
        <shadow val="0"/>
        <u val="none"/>
        <vertAlign val="baseline"/>
        <sz val="12"/>
        <color theme="1"/>
        <name val="BIZ UDゴシック"/>
        <family val="3"/>
        <charset val="128"/>
        <scheme val="none"/>
      </font>
      <alignment vertical="center" textRotation="0" indent="0" justifyLastLine="0" readingOrder="0"/>
    </dxf>
    <dxf>
      <font>
        <strike val="0"/>
        <outline val="0"/>
        <shadow val="0"/>
        <u val="none"/>
        <vertAlign val="baseline"/>
        <sz val="12"/>
        <color theme="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BIZ UDゴシック"/>
        <family val="3"/>
        <charset val="128"/>
        <scheme val="none"/>
      </font>
      <alignment vertical="center" textRotation="0" indent="0" justifyLastLine="0" readingOrder="0"/>
    </dxf>
    <dxf>
      <font>
        <strike val="0"/>
        <outline val="0"/>
        <shadow val="0"/>
        <u val="none"/>
        <vertAlign val="baseline"/>
        <sz val="12"/>
        <color theme="1"/>
        <name val="BIZ UDゴシック"/>
        <family val="3"/>
        <charset val="128"/>
        <scheme val="none"/>
      </font>
      <alignment vertical="center" textRotation="0" indent="0" justifyLastLine="0" readingOrder="0"/>
    </dxf>
    <dxf>
      <font>
        <strike val="0"/>
        <outline val="0"/>
        <shadow val="0"/>
        <u val="none"/>
        <vertAlign val="baseline"/>
        <sz val="12"/>
        <color theme="1"/>
        <name val="BIZ UDゴシック"/>
        <family val="3"/>
        <charset val="128"/>
        <scheme val="none"/>
      </font>
      <alignment vertical="center" textRotation="0" indent="0" justifyLastLine="0" readingOrder="0"/>
    </dxf>
    <dxf>
      <font>
        <strike val="0"/>
        <outline val="0"/>
        <shadow val="0"/>
        <u val="none"/>
        <vertAlign val="baseline"/>
        <sz val="12"/>
        <color theme="1"/>
        <name val="BIZ UDゴシック"/>
        <family val="3"/>
        <charset val="128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CEF9FE-4B48-48F1-A458-6E91A093B81F}" name="テーブル1" displayName="テーブル1" ref="B12:H25" totalsRowShown="0" headerRowDxfId="8" dataDxfId="7">
  <autoFilter ref="B12:H25" xr:uid="{C5CEF9FE-4B48-48F1-A458-6E91A093B81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26D5252-9278-48E3-BA9C-240C2E7EB57C}" name="材料名" dataDxfId="6"/>
    <tableColumn id="2" xr3:uid="{7150EE69-2F5E-4BC2-BF9A-9F6A8246701A}" name="内容量" dataDxfId="5"/>
    <tableColumn id="3" xr3:uid="{90C4CE6E-3F08-4D4F-8145-9746CD126620}" name="単位" dataDxfId="4"/>
    <tableColumn id="4" xr3:uid="{2B2209B7-E00B-42EF-ADE1-0FE117C05250}" name="購入金額" dataDxfId="3"/>
    <tableColumn id="5" xr3:uid="{49E1353E-DD4C-4C7E-AC86-A02891B5B01D}" name="分量" dataDxfId="2"/>
    <tableColumn id="6" xr3:uid="{08749934-580A-4000-A1CC-66F1EC276DEE}" name="金額" dataDxfId="1">
      <calculatedColumnFormula>IFERROR(テーブル1[[#This Row],[購入金額]]/テーブル1[[#This Row],[内容量]]*テーブル1[[#This Row],[分量]],"")</calculatedColumnFormula>
    </tableColumn>
    <tableColumn id="7" xr3:uid="{BCAA5B4C-6FE2-43FF-B5A2-06130D4BE6A5}" name="備考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green-samurai.com/category/toufuya_tool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6"/>
  <sheetViews>
    <sheetView showGridLines="0" showRowColHeaders="0" tabSelected="1" workbookViewId="0">
      <selection activeCell="C27" sqref="C27"/>
    </sheetView>
  </sheetViews>
  <sheetFormatPr defaultRowHeight="14"/>
  <cols>
    <col min="1" max="1" width="2.83203125" style="1" customWidth="1"/>
    <col min="2" max="2" width="19.83203125" style="1" customWidth="1"/>
    <col min="3" max="3" width="10.58203125" style="1" customWidth="1"/>
    <col min="4" max="4" width="6.33203125" style="1" customWidth="1"/>
    <col min="5" max="7" width="10.58203125" style="1" customWidth="1"/>
    <col min="8" max="8" width="14.6640625" style="1" customWidth="1"/>
    <col min="9" max="9" width="4.1640625" style="1" customWidth="1"/>
    <col min="10" max="10" width="2.25" style="1" customWidth="1"/>
    <col min="11" max="11" width="14.6640625" style="1" customWidth="1"/>
    <col min="12" max="12" width="7" style="1" customWidth="1"/>
    <col min="13" max="13" width="21.5" style="1" customWidth="1"/>
    <col min="14" max="14" width="2.25" style="1" customWidth="1"/>
    <col min="15" max="16384" width="8.6640625" style="1"/>
  </cols>
  <sheetData>
    <row r="1" spans="2:14" ht="5" customHeight="1" thickBot="1"/>
    <row r="2" spans="2:14" ht="14.5" customHeight="1" thickBot="1">
      <c r="B2" s="34" t="s">
        <v>18</v>
      </c>
      <c r="C2" s="34"/>
      <c r="D2" s="34"/>
      <c r="E2" s="34"/>
      <c r="G2" s="35" t="e" vm="1">
        <v>#VALUE!</v>
      </c>
      <c r="H2" s="2" t="s">
        <v>32</v>
      </c>
    </row>
    <row r="3" spans="2:14" ht="14" customHeight="1">
      <c r="B3" s="34"/>
      <c r="C3" s="34"/>
      <c r="D3" s="34"/>
      <c r="E3" s="34"/>
      <c r="G3" s="36"/>
      <c r="H3" s="3" t="s">
        <v>33</v>
      </c>
      <c r="J3" s="28"/>
      <c r="K3" s="30" t="s">
        <v>34</v>
      </c>
      <c r="L3" s="30"/>
      <c r="M3" s="30"/>
      <c r="N3" s="29"/>
    </row>
    <row r="4" spans="2:14" ht="14" customHeight="1" thickBot="1">
      <c r="B4" s="34"/>
      <c r="C4" s="34"/>
      <c r="D4" s="34"/>
      <c r="E4" s="34"/>
      <c r="G4" s="32" t="s">
        <v>31</v>
      </c>
      <c r="H4" s="33"/>
      <c r="J4" s="18"/>
      <c r="K4" s="19"/>
      <c r="L4" s="19"/>
      <c r="M4" s="19"/>
      <c r="N4" s="20"/>
    </row>
    <row r="5" spans="2:14" ht="5" customHeight="1">
      <c r="J5" s="18"/>
      <c r="K5" s="19"/>
      <c r="L5" s="19"/>
      <c r="M5" s="19"/>
      <c r="N5" s="20"/>
    </row>
    <row r="6" spans="2:14" ht="18" customHeight="1">
      <c r="B6" s="11" t="s">
        <v>15</v>
      </c>
      <c r="C6" s="5" t="s">
        <v>17</v>
      </c>
      <c r="D6" s="5"/>
      <c r="E6" s="5"/>
      <c r="F6" s="17" t="s">
        <v>28</v>
      </c>
      <c r="G6" s="16">
        <v>8</v>
      </c>
      <c r="H6" s="1" t="s">
        <v>29</v>
      </c>
      <c r="J6" s="18"/>
      <c r="K6" s="21" t="s">
        <v>15</v>
      </c>
      <c r="L6" s="22" t="s">
        <v>46</v>
      </c>
      <c r="M6" s="22" t="s">
        <v>41</v>
      </c>
      <c r="N6" s="20"/>
    </row>
    <row r="7" spans="2:14" ht="18" customHeight="1">
      <c r="C7" s="4"/>
      <c r="D7" s="4"/>
      <c r="E7" s="4"/>
      <c r="F7" s="4"/>
      <c r="G7" s="4"/>
      <c r="H7" s="4"/>
      <c r="J7" s="18"/>
      <c r="K7" s="21" t="s">
        <v>42</v>
      </c>
      <c r="L7" s="22" t="s">
        <v>46</v>
      </c>
      <c r="M7" s="22" t="s">
        <v>43</v>
      </c>
      <c r="N7" s="20"/>
    </row>
    <row r="8" spans="2:14" ht="18" customHeight="1">
      <c r="F8" s="12" t="s">
        <v>27</v>
      </c>
      <c r="G8" s="6">
        <f>SUM(テーブル1[金額])</f>
        <v>135.13333333333333</v>
      </c>
      <c r="H8" s="1" t="s">
        <v>30</v>
      </c>
      <c r="J8" s="18"/>
      <c r="K8" s="21" t="s">
        <v>27</v>
      </c>
      <c r="L8" s="23" t="s">
        <v>39</v>
      </c>
      <c r="M8" s="22" t="s">
        <v>45</v>
      </c>
      <c r="N8" s="20"/>
    </row>
    <row r="9" spans="2:14" ht="18" customHeight="1">
      <c r="F9" s="12" t="s">
        <v>16</v>
      </c>
      <c r="G9" s="6">
        <f>G8/G6</f>
        <v>16.891666666666666</v>
      </c>
      <c r="H9" s="1" t="s">
        <v>30</v>
      </c>
      <c r="J9" s="18"/>
      <c r="K9" s="21" t="s">
        <v>44</v>
      </c>
      <c r="L9" s="23" t="s">
        <v>39</v>
      </c>
      <c r="M9" s="22" t="s">
        <v>48</v>
      </c>
      <c r="N9" s="20"/>
    </row>
    <row r="10" spans="2:14" ht="5" customHeight="1" thickBot="1">
      <c r="J10" s="18"/>
      <c r="K10" s="24"/>
      <c r="L10" s="24"/>
      <c r="M10" s="24"/>
      <c r="N10" s="20"/>
    </row>
    <row r="11" spans="2:14" ht="15" thickTop="1" thickBot="1">
      <c r="B11" s="7" t="s">
        <v>24</v>
      </c>
      <c r="C11" s="31" t="s">
        <v>25</v>
      </c>
      <c r="D11" s="31"/>
      <c r="E11" s="31"/>
      <c r="F11" s="7" t="s">
        <v>23</v>
      </c>
      <c r="G11" s="7" t="s">
        <v>26</v>
      </c>
      <c r="J11" s="18"/>
      <c r="K11" s="24"/>
      <c r="L11" s="24"/>
      <c r="M11" s="24"/>
      <c r="N11" s="20"/>
    </row>
    <row r="12" spans="2:14" ht="27" customHeight="1" thickTop="1">
      <c r="B12" s="13" t="s">
        <v>0</v>
      </c>
      <c r="C12" s="14" t="s">
        <v>2</v>
      </c>
      <c r="D12" s="14" t="s">
        <v>12</v>
      </c>
      <c r="E12" s="14" t="s">
        <v>1</v>
      </c>
      <c r="F12" s="14" t="s">
        <v>22</v>
      </c>
      <c r="G12" s="14" t="s">
        <v>3</v>
      </c>
      <c r="H12" s="15" t="s">
        <v>4</v>
      </c>
      <c r="J12" s="18"/>
      <c r="K12" s="24"/>
      <c r="L12" s="24"/>
      <c r="M12" s="24"/>
      <c r="N12" s="20"/>
    </row>
    <row r="13" spans="2:14">
      <c r="B13" s="1" t="s">
        <v>5</v>
      </c>
      <c r="C13" s="1">
        <v>1000</v>
      </c>
      <c r="D13" s="8" t="s">
        <v>11</v>
      </c>
      <c r="E13" s="1">
        <v>250</v>
      </c>
      <c r="F13" s="1">
        <v>120</v>
      </c>
      <c r="G13" s="9">
        <f>IFERROR(テーブル1[[#This Row],[購入金額]]/テーブル1[[#This Row],[内容量]]*テーブル1[[#This Row],[分量]],"")</f>
        <v>30</v>
      </c>
      <c r="H13" s="10"/>
      <c r="J13" s="18"/>
      <c r="K13" s="21" t="s">
        <v>0</v>
      </c>
      <c r="L13" s="22" t="s">
        <v>46</v>
      </c>
      <c r="M13" s="22" t="s">
        <v>36</v>
      </c>
      <c r="N13" s="20"/>
    </row>
    <row r="14" spans="2:14">
      <c r="B14" s="1" t="s">
        <v>6</v>
      </c>
      <c r="C14" s="1">
        <v>30</v>
      </c>
      <c r="D14" s="8" t="s">
        <v>11</v>
      </c>
      <c r="E14" s="1">
        <v>130</v>
      </c>
      <c r="F14" s="1">
        <v>4</v>
      </c>
      <c r="G14" s="9">
        <f>IFERROR(テーブル1[[#This Row],[購入金額]]/テーブル1[[#This Row],[内容量]]*テーブル1[[#This Row],[分量]],"")</f>
        <v>17.333333333333332</v>
      </c>
      <c r="H14" s="10"/>
      <c r="J14" s="18"/>
      <c r="K14" s="21" t="s">
        <v>35</v>
      </c>
      <c r="L14" s="22" t="s">
        <v>46</v>
      </c>
      <c r="M14" s="22" t="s">
        <v>37</v>
      </c>
      <c r="N14" s="20"/>
    </row>
    <row r="15" spans="2:14">
      <c r="B15" s="1" t="s">
        <v>7</v>
      </c>
      <c r="C15" s="1">
        <v>10</v>
      </c>
      <c r="D15" s="8" t="s">
        <v>14</v>
      </c>
      <c r="E15" s="1">
        <v>250</v>
      </c>
      <c r="F15" s="1">
        <v>2</v>
      </c>
      <c r="G15" s="9">
        <f>IFERROR(テーブル1[[#This Row],[購入金額]]/テーブル1[[#This Row],[内容量]]*テーブル1[[#This Row],[分量]],"")</f>
        <v>50</v>
      </c>
      <c r="H15" s="10"/>
      <c r="J15" s="18"/>
      <c r="K15" s="21" t="s">
        <v>22</v>
      </c>
      <c r="L15" s="22" t="s">
        <v>46</v>
      </c>
      <c r="M15" s="22" t="s">
        <v>38</v>
      </c>
      <c r="N15" s="20"/>
    </row>
    <row r="16" spans="2:14">
      <c r="B16" s="1" t="s">
        <v>8</v>
      </c>
      <c r="C16" s="1">
        <v>1000</v>
      </c>
      <c r="D16" s="8" t="s">
        <v>13</v>
      </c>
      <c r="E16" s="1">
        <v>200</v>
      </c>
      <c r="F16" s="1">
        <v>50</v>
      </c>
      <c r="G16" s="9">
        <f>IFERROR(テーブル1[[#This Row],[購入金額]]/テーブル1[[#This Row],[内容量]]*テーブル1[[#This Row],[分量]],"")</f>
        <v>10</v>
      </c>
      <c r="H16" s="10"/>
      <c r="J16" s="18"/>
      <c r="K16" s="21" t="s">
        <v>3</v>
      </c>
      <c r="L16" s="23" t="s">
        <v>39</v>
      </c>
      <c r="M16" s="22" t="s">
        <v>47</v>
      </c>
      <c r="N16" s="20"/>
    </row>
    <row r="17" spans="2:14">
      <c r="B17" s="1" t="s">
        <v>9</v>
      </c>
      <c r="C17" s="1">
        <v>1000</v>
      </c>
      <c r="D17" s="8" t="s">
        <v>11</v>
      </c>
      <c r="E17" s="1">
        <v>200</v>
      </c>
      <c r="F17" s="1">
        <v>60</v>
      </c>
      <c r="G17" s="9">
        <f>IFERROR(テーブル1[[#This Row],[購入金額]]/テーブル1[[#This Row],[内容量]]*テーブル1[[#This Row],[分量]],"")</f>
        <v>12</v>
      </c>
      <c r="H17" s="10" t="s">
        <v>19</v>
      </c>
      <c r="J17" s="18"/>
      <c r="K17" s="21" t="s">
        <v>4</v>
      </c>
      <c r="L17" s="22" t="s">
        <v>46</v>
      </c>
      <c r="M17" s="22" t="s">
        <v>40</v>
      </c>
      <c r="N17" s="20"/>
    </row>
    <row r="18" spans="2:14" ht="14.5" thickBot="1">
      <c r="B18" s="1" t="s">
        <v>10</v>
      </c>
      <c r="C18" s="1">
        <v>1000</v>
      </c>
      <c r="D18" s="8" t="s">
        <v>13</v>
      </c>
      <c r="E18" s="1">
        <v>250</v>
      </c>
      <c r="F18" s="1">
        <v>50</v>
      </c>
      <c r="G18" s="9">
        <f>IFERROR(テーブル1[[#This Row],[購入金額]]/テーブル1[[#This Row],[内容量]]*テーブル1[[#This Row],[分量]],"")</f>
        <v>12.5</v>
      </c>
      <c r="H18" s="10"/>
      <c r="J18" s="25"/>
      <c r="K18" s="26"/>
      <c r="L18" s="26"/>
      <c r="M18" s="26"/>
      <c r="N18" s="27"/>
    </row>
    <row r="19" spans="2:14">
      <c r="B19" s="1" t="s">
        <v>20</v>
      </c>
      <c r="C19" s="1">
        <v>10</v>
      </c>
      <c r="D19" s="8" t="s">
        <v>21</v>
      </c>
      <c r="E19" s="1">
        <v>110</v>
      </c>
      <c r="F19" s="1">
        <v>0.3</v>
      </c>
      <c r="G19" s="9">
        <f>IFERROR(テーブル1[[#This Row],[購入金額]]/テーブル1[[#This Row],[内容量]]*テーブル1[[#This Row],[分量]],"")</f>
        <v>3.3</v>
      </c>
      <c r="H19" s="10"/>
    </row>
    <row r="20" spans="2:14">
      <c r="D20" s="8"/>
      <c r="G20" s="9" t="str">
        <f>IFERROR(テーブル1[[#This Row],[購入金額]]/テーブル1[[#This Row],[内容量]]*テーブル1[[#This Row],[分量]],"")</f>
        <v/>
      </c>
      <c r="H20" s="10"/>
    </row>
    <row r="21" spans="2:14">
      <c r="D21" s="8"/>
      <c r="G21" s="9" t="str">
        <f>IFERROR(テーブル1[[#This Row],[購入金額]]/テーブル1[[#This Row],[内容量]]*テーブル1[[#This Row],[分量]],"")</f>
        <v/>
      </c>
      <c r="H21" s="10"/>
    </row>
    <row r="22" spans="2:14">
      <c r="D22" s="8"/>
      <c r="G22" s="9" t="str">
        <f>IFERROR(テーブル1[[#This Row],[購入金額]]/テーブル1[[#This Row],[内容量]]*テーブル1[[#This Row],[分量]],"")</f>
        <v/>
      </c>
      <c r="H22" s="10"/>
    </row>
    <row r="23" spans="2:14">
      <c r="D23" s="8"/>
      <c r="G23" s="9" t="str">
        <f>IFERROR(テーブル1[[#This Row],[購入金額]]/テーブル1[[#This Row],[内容量]]*テーブル1[[#This Row],[分量]],"")</f>
        <v/>
      </c>
      <c r="H23" s="10"/>
    </row>
    <row r="24" spans="2:14">
      <c r="D24" s="8"/>
      <c r="G24" s="9" t="str">
        <f>IFERROR(テーブル1[[#This Row],[購入金額]]/テーブル1[[#This Row],[内容量]]*テーブル1[[#This Row],[分量]],"")</f>
        <v/>
      </c>
      <c r="H24" s="10"/>
    </row>
    <row r="25" spans="2:14">
      <c r="D25" s="8"/>
      <c r="G25" s="9" t="str">
        <f>IFERROR(テーブル1[[#This Row],[購入金額]]/テーブル1[[#This Row],[内容量]]*テーブル1[[#This Row],[分量]],"")</f>
        <v/>
      </c>
      <c r="H25" s="10"/>
    </row>
    <row r="26" spans="2:14">
      <c r="D26" s="8"/>
    </row>
  </sheetData>
  <mergeCells count="5">
    <mergeCell ref="K3:M3"/>
    <mergeCell ref="C11:E11"/>
    <mergeCell ref="G4:H4"/>
    <mergeCell ref="B2:E4"/>
    <mergeCell ref="G2:G3"/>
  </mergeCells>
  <phoneticPr fontId="1"/>
  <hyperlinks>
    <hyperlink ref="G4" r:id="rId1" xr:uid="{2CC2B4B7-C6D6-4605-89D3-462678CD0741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いくら計算シート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2025-11-13T05:47:08Z</dcterms:modified>
</cp:coreProperties>
</file>